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d9dead1db170eb/Desktop/"/>
    </mc:Choice>
  </mc:AlternateContent>
  <xr:revisionPtr revIDLastSave="0" documentId="8_{7BE62311-9EF6-411A-8691-7831191DF705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Willow + Liam" sheetId="1" r:id="rId1"/>
    <sheet name="Amanda + Ryan" sheetId="4" r:id="rId2"/>
    <sheet name="Jen + Scott" sheetId="6" r:id="rId3"/>
    <sheet name="Alison + George" sheetId="5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B17" i="6"/>
  <c r="B20" i="6" s="1"/>
  <c r="B25" i="6" s="1"/>
  <c r="H12" i="6"/>
  <c r="I11" i="6"/>
  <c r="H11" i="6"/>
  <c r="H4" i="6"/>
  <c r="H3" i="6"/>
  <c r="H2" i="6"/>
  <c r="B17" i="5"/>
  <c r="B20" i="5" s="1"/>
  <c r="B25" i="5" s="1"/>
  <c r="H12" i="5"/>
  <c r="I11" i="5"/>
  <c r="H11" i="5"/>
  <c r="H4" i="5"/>
  <c r="H3" i="5"/>
  <c r="H2" i="5"/>
  <c r="H12" i="4"/>
  <c r="I11" i="4"/>
  <c r="H11" i="4"/>
  <c r="B17" i="4"/>
  <c r="B20" i="4" s="1"/>
  <c r="B25" i="4" s="1"/>
  <c r="H4" i="4"/>
  <c r="H3" i="4"/>
  <c r="H2" i="4"/>
  <c r="H2" i="1"/>
  <c r="B17" i="1"/>
  <c r="B20" i="1" s="1"/>
  <c r="B25" i="1" s="1"/>
  <c r="H4" i="1"/>
  <c r="H3" i="1"/>
</calcChain>
</file>

<file path=xl/sharedStrings.xml><?xml version="1.0" encoding="utf-8"?>
<sst xmlns="http://schemas.openxmlformats.org/spreadsheetml/2006/main" count="181" uniqueCount="47">
  <si>
    <t>Budget</t>
  </si>
  <si>
    <t>Car Payment</t>
  </si>
  <si>
    <t>Cell Phone</t>
  </si>
  <si>
    <t>Electricity</t>
  </si>
  <si>
    <t>Renter's Insurance</t>
  </si>
  <si>
    <t>Homeowner's Insurance</t>
  </si>
  <si>
    <t>Car Insurance</t>
  </si>
  <si>
    <t>Amount</t>
  </si>
  <si>
    <t>Rent/Mortgage</t>
  </si>
  <si>
    <t>Gas</t>
  </si>
  <si>
    <t>Eating Out</t>
  </si>
  <si>
    <t>Entertainment</t>
  </si>
  <si>
    <t>Groceries</t>
  </si>
  <si>
    <t>Debt Repayment</t>
  </si>
  <si>
    <t>Retirement Savings</t>
  </si>
  <si>
    <t>Emergency Savings</t>
  </si>
  <si>
    <t>Travel Savings</t>
  </si>
  <si>
    <t>Gross Pay</t>
  </si>
  <si>
    <t>Net Pay</t>
  </si>
  <si>
    <t>Total Leftover Each Month</t>
  </si>
  <si>
    <t>Paycheck Deductions</t>
  </si>
  <si>
    <t>Health insurance</t>
  </si>
  <si>
    <t>Federal + State + Local Taxes</t>
  </si>
  <si>
    <t xml:space="preserve">Possible Scenarios: </t>
  </si>
  <si>
    <t>Ride to work to save on gas (savings = $50)</t>
  </si>
  <si>
    <t>Cell Phone overages</t>
  </si>
  <si>
    <t>Damage to your belongings + no rental property</t>
  </si>
  <si>
    <t>Unfinished emergency savings</t>
  </si>
  <si>
    <t>Roommate decides to move out without notice</t>
  </si>
  <si>
    <t xml:space="preserve">Total Expenses: </t>
  </si>
  <si>
    <t>Work Overtime</t>
  </si>
  <si>
    <t>Possible Fixes:</t>
  </si>
  <si>
    <t>Find a new roommate stat</t>
  </si>
  <si>
    <t>Unexpected Expenses</t>
  </si>
  <si>
    <t>Ask for a pay raise at work</t>
  </si>
  <si>
    <t>Use less of something</t>
  </si>
  <si>
    <t>Use emergency fund</t>
  </si>
  <si>
    <t>Take from travel fund</t>
  </si>
  <si>
    <t>Charity</t>
  </si>
  <si>
    <t>Disaster of some sort where your belongings are toast</t>
  </si>
  <si>
    <t>Get laid off</t>
  </si>
  <si>
    <t>Internet + Cable/Netflix</t>
  </si>
  <si>
    <t>Daycare</t>
  </si>
  <si>
    <t>Gas/transportation</t>
  </si>
  <si>
    <t>Emergency Fund</t>
  </si>
  <si>
    <t>Look for a new job</t>
  </si>
  <si>
    <t xml:space="preserve">slash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</si>
</sst>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6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workbookViewId="0">
      <selection activeCell="B25" sqref="B25"/>
    </sheetView>
  </sheetViews>
  <sheetFormatPr defaultRowHeight="14.4" x14ac:dyDescent="0.3"/>
  <cols>
    <col min="1" max="1" width="24.44140625" bestFit="1" customWidth="1"/>
    <col min="4" max="4" width="44.109375" bestFit="1" customWidth="1"/>
  </cols>
  <sheetData>
    <row r="1" spans="1:8" s="1" customFormat="1" x14ac:dyDescent="0.3">
      <c r="A1" s="1" t="s">
        <v>0</v>
      </c>
      <c r="B1" s="1" t="s">
        <v>7</v>
      </c>
      <c r="D1" s="1" t="s">
        <v>20</v>
      </c>
      <c r="E1" s="1" t="s">
        <v>7</v>
      </c>
    </row>
    <row r="2" spans="1:8" x14ac:dyDescent="0.3">
      <c r="A2" t="s">
        <v>8</v>
      </c>
      <c r="B2">
        <v>600</v>
      </c>
      <c r="D2" t="s">
        <v>22</v>
      </c>
      <c r="E2">
        <v>822</v>
      </c>
      <c r="H2">
        <f>1175/2</f>
        <v>587.5</v>
      </c>
    </row>
    <row r="3" spans="1:8" x14ac:dyDescent="0.3">
      <c r="A3" t="s">
        <v>1</v>
      </c>
      <c r="B3">
        <v>316</v>
      </c>
      <c r="D3" t="s">
        <v>21</v>
      </c>
      <c r="E3">
        <v>232</v>
      </c>
      <c r="H3">
        <f>113/2</f>
        <v>56.5</v>
      </c>
    </row>
    <row r="4" spans="1:8" x14ac:dyDescent="0.3">
      <c r="A4" t="s">
        <v>2</v>
      </c>
      <c r="B4">
        <v>110</v>
      </c>
      <c r="H4">
        <f>95/2</f>
        <v>47.5</v>
      </c>
    </row>
    <row r="5" spans="1:8" x14ac:dyDescent="0.3">
      <c r="A5" t="s">
        <v>41</v>
      </c>
      <c r="B5">
        <v>56.5</v>
      </c>
    </row>
    <row r="6" spans="1:8" x14ac:dyDescent="0.3">
      <c r="A6" t="s">
        <v>4</v>
      </c>
      <c r="B6">
        <v>0</v>
      </c>
    </row>
    <row r="7" spans="1:8" x14ac:dyDescent="0.3">
      <c r="A7" t="s">
        <v>5</v>
      </c>
      <c r="B7">
        <v>0</v>
      </c>
      <c r="D7" s="1" t="s">
        <v>23</v>
      </c>
    </row>
    <row r="8" spans="1:8" x14ac:dyDescent="0.3">
      <c r="A8" t="s">
        <v>6</v>
      </c>
      <c r="B8">
        <v>85</v>
      </c>
      <c r="D8" t="s">
        <v>39</v>
      </c>
    </row>
    <row r="9" spans="1:8" x14ac:dyDescent="0.3">
      <c r="A9" t="s">
        <v>42</v>
      </c>
      <c r="B9">
        <v>0</v>
      </c>
    </row>
    <row r="10" spans="1:8" x14ac:dyDescent="0.3">
      <c r="A10" t="s">
        <v>13</v>
      </c>
      <c r="B10">
        <v>400</v>
      </c>
      <c r="D10" t="s">
        <v>25</v>
      </c>
    </row>
    <row r="11" spans="1:8" x14ac:dyDescent="0.3">
      <c r="A11" t="s">
        <v>9</v>
      </c>
      <c r="B11">
        <v>100</v>
      </c>
      <c r="D11" t="s">
        <v>26</v>
      </c>
      <c r="G11">
        <f>3266/2</f>
        <v>1633</v>
      </c>
    </row>
    <row r="12" spans="1:8" x14ac:dyDescent="0.3">
      <c r="A12" t="s">
        <v>12</v>
      </c>
      <c r="B12">
        <v>250</v>
      </c>
      <c r="D12" t="s">
        <v>27</v>
      </c>
      <c r="G12">
        <v>1056.5999999999999</v>
      </c>
    </row>
    <row r="13" spans="1:8" x14ac:dyDescent="0.3">
      <c r="A13" t="s">
        <v>3</v>
      </c>
      <c r="B13">
        <v>47.5</v>
      </c>
      <c r="D13" t="s">
        <v>28</v>
      </c>
    </row>
    <row r="14" spans="1:8" x14ac:dyDescent="0.3">
      <c r="A14" t="s">
        <v>38</v>
      </c>
      <c r="B14">
        <v>33</v>
      </c>
      <c r="D14" t="s">
        <v>33</v>
      </c>
    </row>
    <row r="15" spans="1:8" x14ac:dyDescent="0.3">
      <c r="A15" t="s">
        <v>10</v>
      </c>
      <c r="B15">
        <v>100</v>
      </c>
    </row>
    <row r="16" spans="1:8" x14ac:dyDescent="0.3">
      <c r="A16" t="s">
        <v>11</v>
      </c>
      <c r="B16">
        <v>100</v>
      </c>
    </row>
    <row r="17" spans="1:4" x14ac:dyDescent="0.3">
      <c r="A17" t="s">
        <v>14</v>
      </c>
      <c r="B17" s="3">
        <f>0.1*B23</f>
        <v>326.60000000000002</v>
      </c>
      <c r="D17" s="1" t="s">
        <v>31</v>
      </c>
    </row>
    <row r="18" spans="1:4" x14ac:dyDescent="0.3">
      <c r="A18" t="s">
        <v>15</v>
      </c>
      <c r="B18">
        <v>300</v>
      </c>
      <c r="D18" t="s">
        <v>30</v>
      </c>
    </row>
    <row r="19" spans="1:4" x14ac:dyDescent="0.3">
      <c r="A19" t="s">
        <v>16</v>
      </c>
      <c r="B19">
        <v>250</v>
      </c>
      <c r="D19" t="s">
        <v>32</v>
      </c>
    </row>
    <row r="20" spans="1:4" x14ac:dyDescent="0.3">
      <c r="A20" t="s">
        <v>29</v>
      </c>
      <c r="B20">
        <f>SUM(B2:B19)</f>
        <v>3074.6</v>
      </c>
      <c r="D20" t="s">
        <v>34</v>
      </c>
    </row>
    <row r="21" spans="1:4" x14ac:dyDescent="0.3">
      <c r="D21" t="s">
        <v>35</v>
      </c>
    </row>
    <row r="22" spans="1:4" x14ac:dyDescent="0.3">
      <c r="A22" t="s">
        <v>17</v>
      </c>
      <c r="B22" s="2">
        <v>4320</v>
      </c>
      <c r="D22" t="s">
        <v>24</v>
      </c>
    </row>
    <row r="23" spans="1:4" x14ac:dyDescent="0.3">
      <c r="A23" t="s">
        <v>18</v>
      </c>
      <c r="B23" s="2">
        <v>3266</v>
      </c>
      <c r="D23" t="s">
        <v>36</v>
      </c>
    </row>
    <row r="24" spans="1:4" x14ac:dyDescent="0.3">
      <c r="A24" t="s">
        <v>44</v>
      </c>
      <c r="B24">
        <v>3000</v>
      </c>
      <c r="D24" t="s">
        <v>37</v>
      </c>
    </row>
    <row r="25" spans="1:4" x14ac:dyDescent="0.3">
      <c r="A25" t="s">
        <v>19</v>
      </c>
      <c r="B25" s="2">
        <f>B23-B20</f>
        <v>191.40000000000009</v>
      </c>
      <c r="D25" t="s">
        <v>45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16" sqref="H16"/>
    </sheetView>
  </sheetViews>
  <sheetFormatPr defaultRowHeight="14.4" x14ac:dyDescent="0.3"/>
  <cols>
    <col min="1" max="1" width="24.44140625" bestFit="1" customWidth="1"/>
    <col min="4" max="4" width="44.109375" bestFit="1" customWidth="1"/>
  </cols>
  <sheetData>
    <row r="1" spans="1:9" s="1" customFormat="1" x14ac:dyDescent="0.3">
      <c r="A1" s="1" t="s">
        <v>0</v>
      </c>
      <c r="B1" s="1" t="s">
        <v>7</v>
      </c>
      <c r="D1" s="1" t="s">
        <v>20</v>
      </c>
      <c r="E1" s="1" t="s">
        <v>7</v>
      </c>
    </row>
    <row r="2" spans="1:9" x14ac:dyDescent="0.3">
      <c r="A2" t="s">
        <v>8</v>
      </c>
      <c r="B2">
        <v>975</v>
      </c>
      <c r="D2" t="s">
        <v>22</v>
      </c>
      <c r="H2">
        <f>1175/2</f>
        <v>587.5</v>
      </c>
    </row>
    <row r="3" spans="1:9" x14ac:dyDescent="0.3">
      <c r="A3" t="s">
        <v>1</v>
      </c>
      <c r="B3">
        <v>316</v>
      </c>
      <c r="D3" t="s">
        <v>21</v>
      </c>
      <c r="H3">
        <f>113/2</f>
        <v>56.5</v>
      </c>
    </row>
    <row r="4" spans="1:9" x14ac:dyDescent="0.3">
      <c r="A4" t="s">
        <v>2</v>
      </c>
      <c r="B4">
        <v>100</v>
      </c>
      <c r="H4">
        <f>95/2</f>
        <v>47.5</v>
      </c>
    </row>
    <row r="5" spans="1:9" x14ac:dyDescent="0.3">
      <c r="A5" t="s">
        <v>41</v>
      </c>
      <c r="B5">
        <v>12</v>
      </c>
    </row>
    <row r="6" spans="1:9" x14ac:dyDescent="0.3">
      <c r="A6" t="s">
        <v>4</v>
      </c>
      <c r="B6">
        <v>10</v>
      </c>
    </row>
    <row r="7" spans="1:9" x14ac:dyDescent="0.3">
      <c r="A7" t="s">
        <v>5</v>
      </c>
      <c r="B7">
        <v>0</v>
      </c>
      <c r="D7" s="1" t="s">
        <v>23</v>
      </c>
    </row>
    <row r="8" spans="1:9" x14ac:dyDescent="0.3">
      <c r="A8" t="s">
        <v>6</v>
      </c>
      <c r="B8">
        <v>85</v>
      </c>
      <c r="D8" t="s">
        <v>39</v>
      </c>
    </row>
    <row r="9" spans="1:9" x14ac:dyDescent="0.3">
      <c r="A9" t="s">
        <v>42</v>
      </c>
      <c r="B9">
        <v>0</v>
      </c>
    </row>
    <row r="10" spans="1:9" x14ac:dyDescent="0.3">
      <c r="A10" t="s">
        <v>13</v>
      </c>
      <c r="B10">
        <v>166.53</v>
      </c>
      <c r="D10" t="s">
        <v>25</v>
      </c>
    </row>
    <row r="11" spans="1:9" x14ac:dyDescent="0.3">
      <c r="A11" t="s">
        <v>9</v>
      </c>
      <c r="B11">
        <v>100</v>
      </c>
      <c r="D11" t="s">
        <v>26</v>
      </c>
      <c r="H11">
        <f>45000/12</f>
        <v>3750</v>
      </c>
      <c r="I11">
        <f>3750-232</f>
        <v>3518</v>
      </c>
    </row>
    <row r="12" spans="1:9" x14ac:dyDescent="0.3">
      <c r="A12" t="s">
        <v>12</v>
      </c>
      <c r="B12">
        <v>200</v>
      </c>
      <c r="D12" t="s">
        <v>27</v>
      </c>
      <c r="H12">
        <f>0.25*3518</f>
        <v>879.5</v>
      </c>
    </row>
    <row r="13" spans="1:9" x14ac:dyDescent="0.3">
      <c r="A13" t="s">
        <v>3</v>
      </c>
      <c r="B13">
        <v>85</v>
      </c>
      <c r="D13" t="s">
        <v>28</v>
      </c>
    </row>
    <row r="14" spans="1:9" x14ac:dyDescent="0.3">
      <c r="A14" t="s">
        <v>38</v>
      </c>
      <c r="B14">
        <v>0</v>
      </c>
      <c r="D14" t="s">
        <v>33</v>
      </c>
    </row>
    <row r="15" spans="1:9" x14ac:dyDescent="0.3">
      <c r="A15" t="s">
        <v>10</v>
      </c>
      <c r="B15">
        <v>100</v>
      </c>
      <c r="D15" t="s">
        <v>40</v>
      </c>
      <c r="H15" t="s">
        <v>46</v>
      </c>
      <c r="I15">
        <v>763.9</v>
      </c>
    </row>
    <row r="16" spans="1:9" x14ac:dyDescent="0.3">
      <c r="A16" t="s">
        <v>11</v>
      </c>
      <c r="B16">
        <v>100</v>
      </c>
    </row>
    <row r="17" spans="1:4" x14ac:dyDescent="0.3">
      <c r="A17" t="s">
        <v>14</v>
      </c>
      <c r="B17" s="3">
        <f>0.1*B23</f>
        <v>283.90000000000003</v>
      </c>
      <c r="D17" s="1" t="s">
        <v>31</v>
      </c>
    </row>
    <row r="18" spans="1:4" x14ac:dyDescent="0.3">
      <c r="A18" t="s">
        <v>15</v>
      </c>
      <c r="B18">
        <v>200</v>
      </c>
      <c r="D18" t="s">
        <v>30</v>
      </c>
    </row>
    <row r="19" spans="1:4" x14ac:dyDescent="0.3">
      <c r="A19" t="s">
        <v>16</v>
      </c>
      <c r="B19">
        <v>0</v>
      </c>
      <c r="D19" t="s">
        <v>32</v>
      </c>
    </row>
    <row r="20" spans="1:4" x14ac:dyDescent="0.3">
      <c r="A20" t="s">
        <v>29</v>
      </c>
      <c r="B20">
        <f>SUM(B2:B19)</f>
        <v>2733.43</v>
      </c>
      <c r="D20" t="s">
        <v>34</v>
      </c>
    </row>
    <row r="21" spans="1:4" x14ac:dyDescent="0.3">
      <c r="D21" t="s">
        <v>35</v>
      </c>
    </row>
    <row r="22" spans="1:4" x14ac:dyDescent="0.3">
      <c r="A22" t="s">
        <v>17</v>
      </c>
      <c r="B22" s="2">
        <v>3750</v>
      </c>
      <c r="D22" t="s">
        <v>24</v>
      </c>
    </row>
    <row r="23" spans="1:4" x14ac:dyDescent="0.3">
      <c r="A23" t="s">
        <v>18</v>
      </c>
      <c r="B23" s="2">
        <v>2839</v>
      </c>
      <c r="D23" t="s">
        <v>36</v>
      </c>
    </row>
    <row r="24" spans="1:4" x14ac:dyDescent="0.3">
      <c r="A24" t="s">
        <v>44</v>
      </c>
      <c r="B24">
        <v>2000</v>
      </c>
      <c r="D24" t="s">
        <v>37</v>
      </c>
    </row>
    <row r="25" spans="1:4" x14ac:dyDescent="0.3">
      <c r="A25" t="s">
        <v>19</v>
      </c>
      <c r="B25" s="2">
        <f>B23-B20</f>
        <v>105.57000000000016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G23" sqref="G23"/>
    </sheetView>
  </sheetViews>
  <sheetFormatPr defaultRowHeight="14.4" x14ac:dyDescent="0.3"/>
  <cols>
    <col min="1" max="1" width="24.44140625" bestFit="1" customWidth="1"/>
    <col min="4" max="4" width="44.109375" bestFit="1" customWidth="1"/>
  </cols>
  <sheetData>
    <row r="1" spans="1:9" s="1" customFormat="1" x14ac:dyDescent="0.3">
      <c r="A1" s="1" t="s">
        <v>0</v>
      </c>
      <c r="B1" s="1" t="s">
        <v>7</v>
      </c>
      <c r="D1" s="1" t="s">
        <v>20</v>
      </c>
      <c r="E1" s="1" t="s">
        <v>7</v>
      </c>
    </row>
    <row r="2" spans="1:9" x14ac:dyDescent="0.3">
      <c r="A2" t="s">
        <v>8</v>
      </c>
      <c r="B2">
        <v>1641</v>
      </c>
      <c r="D2" t="s">
        <v>22</v>
      </c>
      <c r="H2">
        <f>1175/2</f>
        <v>587.5</v>
      </c>
    </row>
    <row r="3" spans="1:9" x14ac:dyDescent="0.3">
      <c r="A3" t="s">
        <v>1</v>
      </c>
      <c r="B3">
        <v>667</v>
      </c>
      <c r="D3" t="s">
        <v>21</v>
      </c>
      <c r="H3">
        <f>113/2</f>
        <v>56.5</v>
      </c>
    </row>
    <row r="4" spans="1:9" x14ac:dyDescent="0.3">
      <c r="A4" t="s">
        <v>2</v>
      </c>
      <c r="B4">
        <v>150</v>
      </c>
      <c r="H4">
        <f>95/2</f>
        <v>47.5</v>
      </c>
    </row>
    <row r="5" spans="1:9" x14ac:dyDescent="0.3">
      <c r="A5" t="s">
        <v>41</v>
      </c>
      <c r="B5">
        <v>132</v>
      </c>
    </row>
    <row r="6" spans="1:9" x14ac:dyDescent="0.3">
      <c r="A6" t="s">
        <v>4</v>
      </c>
      <c r="B6">
        <v>0</v>
      </c>
    </row>
    <row r="7" spans="1:9" x14ac:dyDescent="0.3">
      <c r="A7" t="s">
        <v>5</v>
      </c>
      <c r="B7">
        <v>75</v>
      </c>
      <c r="D7" s="1" t="s">
        <v>23</v>
      </c>
    </row>
    <row r="8" spans="1:9" x14ac:dyDescent="0.3">
      <c r="A8" t="s">
        <v>6</v>
      </c>
      <c r="B8">
        <v>150</v>
      </c>
      <c r="D8" t="s">
        <v>39</v>
      </c>
    </row>
    <row r="9" spans="1:9" x14ac:dyDescent="0.3">
      <c r="A9" t="s">
        <v>42</v>
      </c>
      <c r="B9">
        <v>800</v>
      </c>
    </row>
    <row r="10" spans="1:9" x14ac:dyDescent="0.3">
      <c r="A10" t="s">
        <v>13</v>
      </c>
      <c r="B10">
        <v>166.53</v>
      </c>
      <c r="D10" t="s">
        <v>25</v>
      </c>
    </row>
    <row r="11" spans="1:9" x14ac:dyDescent="0.3">
      <c r="A11" t="s">
        <v>43</v>
      </c>
      <c r="B11">
        <v>200</v>
      </c>
      <c r="D11" t="s">
        <v>26</v>
      </c>
      <c r="H11">
        <f>45000/12</f>
        <v>3750</v>
      </c>
      <c r="I11">
        <f>3750-232</f>
        <v>3518</v>
      </c>
    </row>
    <row r="12" spans="1:9" x14ac:dyDescent="0.3">
      <c r="A12" t="s">
        <v>12</v>
      </c>
      <c r="B12">
        <v>600</v>
      </c>
      <c r="D12" t="s">
        <v>27</v>
      </c>
      <c r="H12">
        <f>0.25*3518</f>
        <v>879.5</v>
      </c>
    </row>
    <row r="13" spans="1:9" x14ac:dyDescent="0.3">
      <c r="A13" t="s">
        <v>3</v>
      </c>
      <c r="B13">
        <v>150</v>
      </c>
      <c r="D13" t="s">
        <v>28</v>
      </c>
    </row>
    <row r="14" spans="1:9" x14ac:dyDescent="0.3">
      <c r="A14" t="s">
        <v>38</v>
      </c>
      <c r="B14">
        <v>0</v>
      </c>
      <c r="D14" t="s">
        <v>33</v>
      </c>
    </row>
    <row r="15" spans="1:9" x14ac:dyDescent="0.3">
      <c r="A15" t="s">
        <v>10</v>
      </c>
      <c r="B15">
        <v>100</v>
      </c>
      <c r="D15" t="s">
        <v>40</v>
      </c>
    </row>
    <row r="16" spans="1:9" x14ac:dyDescent="0.3">
      <c r="A16" t="s">
        <v>11</v>
      </c>
      <c r="B16">
        <v>300</v>
      </c>
    </row>
    <row r="17" spans="1:7" x14ac:dyDescent="0.3">
      <c r="A17" t="s">
        <v>14</v>
      </c>
      <c r="B17" s="3">
        <f>0.1*B23</f>
        <v>632.5</v>
      </c>
      <c r="D17" s="1" t="s">
        <v>31</v>
      </c>
      <c r="G17">
        <v>2032.5</v>
      </c>
    </row>
    <row r="18" spans="1:7" x14ac:dyDescent="0.3">
      <c r="A18" t="s">
        <v>15</v>
      </c>
      <c r="B18">
        <v>200</v>
      </c>
      <c r="D18" t="s">
        <v>30</v>
      </c>
    </row>
    <row r="19" spans="1:7" x14ac:dyDescent="0.3">
      <c r="A19" t="s">
        <v>16</v>
      </c>
      <c r="B19">
        <v>0</v>
      </c>
      <c r="D19" t="s">
        <v>32</v>
      </c>
    </row>
    <row r="20" spans="1:7" x14ac:dyDescent="0.3">
      <c r="A20" t="s">
        <v>29</v>
      </c>
      <c r="B20">
        <f>SUM(B2:B19)</f>
        <v>5964.0300000000007</v>
      </c>
      <c r="D20" t="s">
        <v>34</v>
      </c>
    </row>
    <row r="21" spans="1:7" x14ac:dyDescent="0.3">
      <c r="D21" t="s">
        <v>35</v>
      </c>
    </row>
    <row r="22" spans="1:7" x14ac:dyDescent="0.3">
      <c r="A22" t="s">
        <v>17</v>
      </c>
      <c r="B22" s="2">
        <v>7984</v>
      </c>
      <c r="D22" t="s">
        <v>24</v>
      </c>
    </row>
    <row r="23" spans="1:7" x14ac:dyDescent="0.3">
      <c r="A23" t="s">
        <v>18</v>
      </c>
      <c r="B23" s="2">
        <v>6325</v>
      </c>
      <c r="D23" t="s">
        <v>36</v>
      </c>
    </row>
    <row r="24" spans="1:7" x14ac:dyDescent="0.3">
      <c r="A24" t="s">
        <v>44</v>
      </c>
      <c r="B24">
        <v>2000</v>
      </c>
      <c r="D24" t="s">
        <v>37</v>
      </c>
    </row>
    <row r="25" spans="1:7" x14ac:dyDescent="0.3">
      <c r="A25" t="s">
        <v>19</v>
      </c>
      <c r="B25" s="2">
        <f>B23-B20</f>
        <v>360.96999999999935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tabSelected="1" workbookViewId="0">
      <selection activeCell="H16" sqref="H16"/>
    </sheetView>
  </sheetViews>
  <sheetFormatPr defaultRowHeight="14.4" x14ac:dyDescent="0.3"/>
  <cols>
    <col min="1" max="1" width="24.44140625" bestFit="1" customWidth="1"/>
    <col min="4" max="4" width="44.109375" bestFit="1" customWidth="1"/>
  </cols>
  <sheetData>
    <row r="1" spans="1:9" s="1" customFormat="1" x14ac:dyDescent="0.3">
      <c r="A1" s="1" t="s">
        <v>0</v>
      </c>
      <c r="B1" s="1" t="s">
        <v>7</v>
      </c>
      <c r="D1" s="1" t="s">
        <v>20</v>
      </c>
      <c r="E1" s="1" t="s">
        <v>7</v>
      </c>
    </row>
    <row r="2" spans="1:9" x14ac:dyDescent="0.3">
      <c r="A2" t="s">
        <v>8</v>
      </c>
      <c r="B2">
        <v>600</v>
      </c>
      <c r="D2" t="s">
        <v>22</v>
      </c>
      <c r="H2">
        <f>1175/2</f>
        <v>587.5</v>
      </c>
    </row>
    <row r="3" spans="1:9" x14ac:dyDescent="0.3">
      <c r="A3" t="s">
        <v>1</v>
      </c>
      <c r="B3">
        <v>0</v>
      </c>
      <c r="D3" t="s">
        <v>21</v>
      </c>
      <c r="H3">
        <f>113/2</f>
        <v>56.5</v>
      </c>
    </row>
    <row r="4" spans="1:9" x14ac:dyDescent="0.3">
      <c r="A4" t="s">
        <v>2</v>
      </c>
      <c r="B4">
        <v>50</v>
      </c>
      <c r="H4">
        <f>95/2</f>
        <v>47.5</v>
      </c>
    </row>
    <row r="5" spans="1:9" x14ac:dyDescent="0.3">
      <c r="A5" t="s">
        <v>41</v>
      </c>
      <c r="B5">
        <v>60</v>
      </c>
    </row>
    <row r="6" spans="1:9" x14ac:dyDescent="0.3">
      <c r="A6" t="s">
        <v>4</v>
      </c>
      <c r="B6">
        <v>0</v>
      </c>
    </row>
    <row r="7" spans="1:9" x14ac:dyDescent="0.3">
      <c r="A7" t="s">
        <v>5</v>
      </c>
      <c r="B7">
        <v>0</v>
      </c>
      <c r="D7" s="1" t="s">
        <v>23</v>
      </c>
    </row>
    <row r="8" spans="1:9" x14ac:dyDescent="0.3">
      <c r="A8" t="s">
        <v>6</v>
      </c>
      <c r="B8">
        <v>0</v>
      </c>
      <c r="D8" t="s">
        <v>39</v>
      </c>
    </row>
    <row r="9" spans="1:9" x14ac:dyDescent="0.3">
      <c r="A9" t="s">
        <v>42</v>
      </c>
      <c r="B9">
        <v>0</v>
      </c>
    </row>
    <row r="10" spans="1:9" x14ac:dyDescent="0.3">
      <c r="A10" t="s">
        <v>13</v>
      </c>
      <c r="B10">
        <v>200</v>
      </c>
      <c r="D10" t="s">
        <v>25</v>
      </c>
    </row>
    <row r="11" spans="1:9" x14ac:dyDescent="0.3">
      <c r="A11" t="s">
        <v>43</v>
      </c>
      <c r="B11">
        <v>200</v>
      </c>
      <c r="D11" t="s">
        <v>26</v>
      </c>
      <c r="H11">
        <f>45000/12</f>
        <v>3750</v>
      </c>
      <c r="I11">
        <f>3750-232</f>
        <v>3518</v>
      </c>
    </row>
    <row r="12" spans="1:9" x14ac:dyDescent="0.3">
      <c r="A12" t="s">
        <v>12</v>
      </c>
      <c r="B12">
        <v>200</v>
      </c>
      <c r="D12" t="s">
        <v>27</v>
      </c>
      <c r="H12">
        <f>0.25*3518</f>
        <v>879.5</v>
      </c>
    </row>
    <row r="13" spans="1:9" x14ac:dyDescent="0.3">
      <c r="A13" t="s">
        <v>3</v>
      </c>
      <c r="B13">
        <v>40</v>
      </c>
      <c r="D13" t="s">
        <v>28</v>
      </c>
    </row>
    <row r="14" spans="1:9" x14ac:dyDescent="0.3">
      <c r="A14" t="s">
        <v>38</v>
      </c>
      <c r="D14" t="s">
        <v>33</v>
      </c>
    </row>
    <row r="15" spans="1:9" x14ac:dyDescent="0.3">
      <c r="A15" t="s">
        <v>10</v>
      </c>
      <c r="B15">
        <v>100</v>
      </c>
      <c r="D15" t="s">
        <v>40</v>
      </c>
      <c r="H15">
        <v>758.73</v>
      </c>
    </row>
    <row r="16" spans="1:9" x14ac:dyDescent="0.3">
      <c r="A16" t="s">
        <v>11</v>
      </c>
      <c r="B16">
        <v>100</v>
      </c>
    </row>
    <row r="17" spans="1:4" x14ac:dyDescent="0.3">
      <c r="A17" t="s">
        <v>14</v>
      </c>
      <c r="B17" s="3">
        <f>0.1*B23</f>
        <v>208.73200000000003</v>
      </c>
      <c r="D17" s="1" t="s">
        <v>31</v>
      </c>
    </row>
    <row r="18" spans="1:4" x14ac:dyDescent="0.3">
      <c r="A18" t="s">
        <v>15</v>
      </c>
      <c r="B18">
        <v>100</v>
      </c>
      <c r="D18" t="s">
        <v>30</v>
      </c>
    </row>
    <row r="19" spans="1:4" x14ac:dyDescent="0.3">
      <c r="A19" t="s">
        <v>16</v>
      </c>
      <c r="D19" t="s">
        <v>32</v>
      </c>
    </row>
    <row r="20" spans="1:4" x14ac:dyDescent="0.3">
      <c r="A20" t="s">
        <v>29</v>
      </c>
      <c r="B20">
        <f>SUM(B2:B19)</f>
        <v>1858.732</v>
      </c>
      <c r="D20" t="s">
        <v>34</v>
      </c>
    </row>
    <row r="21" spans="1:4" x14ac:dyDescent="0.3">
      <c r="D21" t="s">
        <v>35</v>
      </c>
    </row>
    <row r="22" spans="1:4" x14ac:dyDescent="0.3">
      <c r="A22" t="s">
        <v>17</v>
      </c>
      <c r="B22" s="2">
        <v>2729.23</v>
      </c>
      <c r="D22" t="s">
        <v>24</v>
      </c>
    </row>
    <row r="23" spans="1:4" x14ac:dyDescent="0.3">
      <c r="A23" t="s">
        <v>18</v>
      </c>
      <c r="B23" s="2">
        <v>2087.3200000000002</v>
      </c>
      <c r="D23" t="s">
        <v>36</v>
      </c>
    </row>
    <row r="24" spans="1:4" x14ac:dyDescent="0.3">
      <c r="A24" t="s">
        <v>44</v>
      </c>
      <c r="B24">
        <v>500</v>
      </c>
      <c r="D24" t="s">
        <v>37</v>
      </c>
    </row>
    <row r="25" spans="1:4" x14ac:dyDescent="0.3">
      <c r="A25" t="s">
        <v>19</v>
      </c>
      <c r="B25" s="2">
        <f>B23-B20</f>
        <v>228.58800000000019</v>
      </c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Willow + Liam</vt:lpstr>
      <vt:lpstr>Amanda + Ryan</vt:lpstr>
      <vt:lpstr>Jen + Scott</vt:lpstr>
      <vt:lpstr>Alison + George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Grossman</dc:creator>
  <cp:lastModifiedBy>Amanda L Grossman</cp:lastModifiedBy>
  <cp:lastPrinted>2020-06-23T16:35:28Z</cp:lastPrinted>
  <dcterms:created xsi:type="dcterms:W3CDTF">2016-07-09T13:57:25Z</dcterms:created>
  <dcterms:modified xsi:type="dcterms:W3CDTF">2020-06-23T16:36:43Z</dcterms:modified>
</cp:coreProperties>
</file>